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19440" windowHeight="9855"/>
  </bookViews>
  <sheets>
    <sheet name="ЛСР 13 граф" sheetId="7" r:id="rId1"/>
  </sheets>
  <definedNames>
    <definedName name="Constr" localSheetId="0">'ЛСР 13 граф'!#REF!</definedName>
    <definedName name="FOT" localSheetId="0">'ЛСР 13 граф'!#REF!</definedName>
    <definedName name="Ind" localSheetId="0">'ЛСР 13 граф'!#REF!</definedName>
    <definedName name="Obj" localSheetId="0">'ЛСР 13 граф'!#REF!</definedName>
    <definedName name="Obosn" localSheetId="0">'ЛСР 13 граф'!#REF!</definedName>
    <definedName name="SmPr" localSheetId="0">'ЛСР 13 граф'!#REF!</definedName>
    <definedName name="_xlnm.Print_Titles" localSheetId="0">'ЛСР 13 граф'!$13:$13</definedName>
  </definedNames>
  <calcPr calcId="145621"/>
</workbook>
</file>

<file path=xl/calcChain.xml><?xml version="1.0" encoding="utf-8"?>
<calcChain xmlns="http://schemas.openxmlformats.org/spreadsheetml/2006/main">
  <c r="D29" i="7" l="1"/>
  <c r="D22" i="7"/>
  <c r="D20" i="7" l="1"/>
  <c r="D33" i="7"/>
  <c r="D35" i="7" s="1"/>
  <c r="D32" i="7"/>
  <c r="D31" i="7"/>
  <c r="D18" i="7"/>
  <c r="D34" i="7" l="1"/>
</calcChain>
</file>

<file path=xl/sharedStrings.xml><?xml version="1.0" encoding="utf-8"?>
<sst xmlns="http://schemas.openxmlformats.org/spreadsheetml/2006/main" count="70" uniqueCount="59">
  <si>
    <t>№ пп</t>
  </si>
  <si>
    <t>Наименование</t>
  </si>
  <si>
    <t>Ед. изм.</t>
  </si>
  <si>
    <t>Кол.</t>
  </si>
  <si>
    <t>1000 м3 грунта</t>
  </si>
  <si>
    <t>1 т груза</t>
  </si>
  <si>
    <t>м3</t>
  </si>
  <si>
    <t>Засыпка траншей и котлованов с перемещением грунта до 5 м бульдозерами мощностью: 96 кВт (130 л.с.), группа грунтов 2 (ПГС)</t>
  </si>
  <si>
    <t>Уплотнение грунта пневматическими трамбовками, группа грунтов: 1-2</t>
  </si>
  <si>
    <t>100 м3 уплотненного грунта</t>
  </si>
  <si>
    <t>т</t>
  </si>
  <si>
    <t>Разработка грунта в траншеях экскаватором «обратная лопата» с ковшом вместимостью 0,5 (0,5-0,63) м3, с погрузкой в автомобили-самосвалы группа грунтов: 2</t>
  </si>
  <si>
    <t>100 м трубопроводов</t>
  </si>
  <si>
    <t xml:space="preserve">                           Раздел 3. Крепление стенок</t>
  </si>
  <si>
    <t>100 м2 креплений</t>
  </si>
  <si>
    <t>Доски необрезные хвойных пород длиной: 2-3,75 м, все ширины, толщиной 44 мм и более, IV сорта</t>
  </si>
  <si>
    <t>1 т свай</t>
  </si>
  <si>
    <t>1 т извлеченных свай</t>
  </si>
  <si>
    <r>
      <t>Погружение вибропогружателем стальных свай шпунтового ряда массой 1 м: до 50 кг на глубину до 5 м</t>
    </r>
    <r>
      <rPr>
        <i/>
        <sz val="7"/>
        <rFont val="Arial"/>
        <family val="2"/>
        <charset val="204"/>
      </rPr>
      <t xml:space="preserve">
</t>
    </r>
  </si>
  <si>
    <r>
      <t>Извлечение стальных свай шпунтового ряда массой 1 м: до 50 кг, длиной до 10 м из грунтов группы 2</t>
    </r>
    <r>
      <rPr>
        <i/>
        <sz val="7"/>
        <rFont val="Arial"/>
        <family val="2"/>
        <charset val="204"/>
      </rPr>
      <t xml:space="preserve">
</t>
    </r>
  </si>
  <si>
    <t>Трубы стальные электросварные  наружный диаметр: 219 мм, толщина стенки 6 мм (с 5-ти кратной оборачиваемостью К=0,25)</t>
  </si>
  <si>
    <t>Перевозка грузов автомобилями-самосвалами грузоподъемностью 10 т, работающих вне карьера, на расстояние: до 10 км I класс груза</t>
  </si>
  <si>
    <t>Погрузочные работы при автомобильных перевозках</t>
  </si>
  <si>
    <t>Раздел 2. Санация участка</t>
  </si>
  <si>
    <t>м2</t>
  </si>
  <si>
    <t>1 м трубопровода</t>
  </si>
  <si>
    <t>Санирование существующей трубы Д1500мм стеклопластиковой раструбной трудой Д1200мм мерной длины (3м)</t>
  </si>
  <si>
    <t>Заполнение межтрубного пространства цементным раствором</t>
  </si>
  <si>
    <t>1 м3 заполнения</t>
  </si>
  <si>
    <t>Заделка битумом и прядью концов стыков санированных труб Д1200мм с существующей Д1500 мм</t>
  </si>
  <si>
    <t>1 футляр</t>
  </si>
  <si>
    <t>Крепление инвентарными щитами стенок траншей шириной до 3 м в грунтах: неустойчивых и мокрых</t>
  </si>
  <si>
    <t>Раздел 4. Благоустройство</t>
  </si>
  <si>
    <t>УТВЕРЖДАЮ</t>
  </si>
  <si>
    <t>"_____"_________________________2017г.</t>
  </si>
  <si>
    <t>Зам. Технического директора</t>
  </si>
  <si>
    <t>_____________________Е.Е.Тутак</t>
  </si>
  <si>
    <t xml:space="preserve">ДЕФЕКТНАЯ ВЕДОМОСТЬ </t>
  </si>
  <si>
    <t>Разработал:</t>
  </si>
  <si>
    <t>П.И. Жуланов</t>
  </si>
  <si>
    <t>Согласовано:</t>
  </si>
  <si>
    <t>Раздел 1. Земляные работы</t>
  </si>
  <si>
    <t xml:space="preserve">                           Раздел 6. Восстановление благоустройства</t>
  </si>
  <si>
    <t>Восстановление газона</t>
  </si>
  <si>
    <t>Подготовка почвы под устройство газона с внесением чернозема Т-150 мм</t>
  </si>
  <si>
    <t>Посев семян</t>
  </si>
  <si>
    <t>Труба стеклопластиковая Ду1200мм, РШС, ТУ 2296-011-26508466-96</t>
  </si>
  <si>
    <t>м</t>
  </si>
  <si>
    <t>Санация трубой СПИРОЛАЙН самотечного коллектора №26 Д1500мм под железной дорогой L=104м</t>
  </si>
  <si>
    <t>Т.Ю. Гороховская</t>
  </si>
  <si>
    <t>Устройство и уплотнение щебеночного основания Т-300 мм (фрю 40-70 мм, М1000)</t>
  </si>
  <si>
    <t>Устройство асфальтобетонного покрытия из мелкозернистой плотной смеси тип БМ1 Т-70 мм (Плотность 2,35 т/м3, тип БМ1)</t>
  </si>
  <si>
    <t>Устройство асфальтобетонного покрытия из мелкозернистой плотной смеси тип БМ1 Т-50 мм (Плотность 2,35 т/м3, тип БМ1)</t>
  </si>
  <si>
    <t>Разборка асфальтобетонного покрытия Т-130 мм</t>
  </si>
  <si>
    <t>Розлив битумной эмульсии (ЭБК-2 0.5 л/м2)</t>
  </si>
  <si>
    <t>Промывка существующей трубы Д1500 перед санацией</t>
  </si>
  <si>
    <t>п.м.</t>
  </si>
  <si>
    <t>Демонтаж ж/б трубы Д1500</t>
  </si>
  <si>
    <t>Вывоз мусора от разборки покрытий проездов и въездов (сумма п .2и 3)(Софроны-50км)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</si>
</sst>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7"/>
      <name val="Arial"/>
      <family val="2"/>
      <charset val="204"/>
    </font>
    <font>
      <sz val="12"/>
      <name val="Arial"/>
      <family val="2"/>
      <charset val="204"/>
    </font>
    <font>
      <sz val="9"/>
      <color theme="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4" fillId="0" borderId="0" xfId="1" applyFont="1"/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/>
    </xf>
    <xf numFmtId="0" fontId="3" fillId="0" borderId="1" xfId="1" applyFont="1" applyBorder="1" applyAlignment="1">
      <alignment horizontal="center" vertical="top" wrapText="1"/>
    </xf>
    <xf numFmtId="0" fontId="3" fillId="0" borderId="0" xfId="1" applyNumberFormat="1" applyFont="1" applyAlignment="1">
      <alignment horizontal="center" vertical="top"/>
    </xf>
    <xf numFmtId="0" fontId="3" fillId="0" borderId="1" xfId="1" applyNumberFormat="1" applyFont="1" applyBorder="1" applyAlignment="1">
      <alignment horizontal="center" vertical="top"/>
    </xf>
    <xf numFmtId="0" fontId="3" fillId="0" borderId="1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top" wrapText="1"/>
    </xf>
    <xf numFmtId="165" fontId="3" fillId="0" borderId="1" xfId="1" applyNumberFormat="1" applyFont="1" applyBorder="1" applyAlignment="1">
      <alignment horizontal="center" vertical="top" wrapText="1"/>
    </xf>
    <xf numFmtId="0" fontId="3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center" vertical="top"/>
    </xf>
    <xf numFmtId="0" fontId="3" fillId="0" borderId="0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3" fillId="0" borderId="0" xfId="1" applyNumberFormat="1" applyFont="1" applyAlignment="1">
      <alignment horizontal="left" vertical="top"/>
    </xf>
    <xf numFmtId="164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horizontal="left" vertical="center" wrapText="1"/>
    </xf>
    <xf numFmtId="0" fontId="3" fillId="0" borderId="1" xfId="1" applyFont="1" applyFill="1" applyBorder="1" applyAlignment="1">
      <alignment vertical="top"/>
    </xf>
    <xf numFmtId="0" fontId="8" fillId="0" borderId="1" xfId="0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center" vertical="top" wrapText="1"/>
    </xf>
    <xf numFmtId="0" fontId="2" fillId="0" borderId="1" xfId="1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3" fillId="0" borderId="6" xfId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8" xfId="0" applyFont="1" applyFill="1" applyBorder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49" fontId="4" fillId="0" borderId="0" xfId="0" applyNumberFormat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2" xfId="1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2" fillId="0" borderId="3" xfId="1" applyNumberFormat="1" applyFont="1" applyBorder="1" applyAlignment="1">
      <alignment horizontal="left" vertical="top" wrapText="1"/>
    </xf>
    <xf numFmtId="0" fontId="2" fillId="0" borderId="4" xfId="1" applyNumberFormat="1" applyFont="1" applyBorder="1" applyAlignment="1">
      <alignment horizontal="left" vertical="top" wrapText="1"/>
    </xf>
    <xf numFmtId="0" fontId="2" fillId="0" borderId="5" xfId="1" applyNumberFormat="1" applyFont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top" wrapText="1"/>
    </xf>
    <xf numFmtId="165" fontId="3" fillId="0" borderId="1" xfId="1" applyNumberFormat="1" applyFont="1" applyFill="1" applyBorder="1" applyAlignment="1">
      <alignment horizontal="center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0" fontId="0" fillId="0" borderId="8" xfId="0" applyFill="1" applyBorder="1" applyAlignment="1">
      <alignment horizontal="center" vertical="top"/>
    </xf>
    <xf numFmtId="0" fontId="3" fillId="0" borderId="1" xfId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48"/>
  <sheetViews>
    <sheetView showGridLines="0" tabSelected="1" view="pageBreakPreview" zoomScaleNormal="100" zoomScaleSheetLayoutView="100" workbookViewId="0">
      <selection activeCell="C51" sqref="C51"/>
    </sheetView>
  </sheetViews>
  <sheetFormatPr defaultColWidth="9.140625" defaultRowHeight="12.75" x14ac:dyDescent="0.2"/>
  <cols>
    <col min="1" max="1" width="4.5703125" style="9" customWidth="1"/>
    <col min="2" max="2" width="40.7109375" style="3" customWidth="1"/>
    <col min="3" max="3" width="21" style="2" customWidth="1"/>
    <col min="4" max="4" width="17.42578125" style="6" customWidth="1"/>
    <col min="5" max="16384" width="9.140625" style="1"/>
  </cols>
  <sheetData>
    <row r="1" spans="1:4" ht="15" x14ac:dyDescent="0.2">
      <c r="A1" s="18" t="s">
        <v>33</v>
      </c>
      <c r="B1" s="19"/>
      <c r="C1" s="20"/>
      <c r="D1" s="21"/>
    </row>
    <row r="2" spans="1:4" x14ac:dyDescent="0.2">
      <c r="A2" s="39" t="s">
        <v>34</v>
      </c>
      <c r="B2" s="39"/>
      <c r="C2" s="20"/>
      <c r="D2" s="20"/>
    </row>
    <row r="3" spans="1:4" x14ac:dyDescent="0.2">
      <c r="A3" s="40" t="s">
        <v>35</v>
      </c>
      <c r="B3" s="40"/>
      <c r="C3" s="22"/>
      <c r="D3" s="23"/>
    </row>
    <row r="4" spans="1:4" x14ac:dyDescent="0.2">
      <c r="A4" s="24" t="s">
        <v>36</v>
      </c>
      <c r="B4" s="25"/>
      <c r="C4" s="5"/>
      <c r="D4" s="4"/>
    </row>
    <row r="5" spans="1:4" x14ac:dyDescent="0.2">
      <c r="A5" s="24"/>
      <c r="B5" s="25"/>
      <c r="C5" s="5"/>
      <c r="D5" s="4"/>
    </row>
    <row r="6" spans="1:4" ht="15" x14ac:dyDescent="0.2">
      <c r="A6" s="41" t="s">
        <v>37</v>
      </c>
      <c r="B6" s="42"/>
      <c r="C6" s="42"/>
      <c r="D6" s="42"/>
    </row>
    <row r="8" spans="1:4" ht="24.75" customHeight="1" x14ac:dyDescent="0.2">
      <c r="A8" s="43" t="s">
        <v>48</v>
      </c>
      <c r="B8" s="44"/>
      <c r="C8" s="44"/>
      <c r="D8" s="44"/>
    </row>
    <row r="9" spans="1:4" x14ac:dyDescent="0.2">
      <c r="B9" s="7"/>
      <c r="C9" s="5"/>
      <c r="D9" s="4"/>
    </row>
    <row r="10" spans="1:4" ht="12.75" customHeight="1" x14ac:dyDescent="0.2">
      <c r="A10" s="45" t="s">
        <v>0</v>
      </c>
      <c r="B10" s="48" t="s">
        <v>1</v>
      </c>
      <c r="C10" s="48" t="s">
        <v>2</v>
      </c>
      <c r="D10" s="48" t="s">
        <v>3</v>
      </c>
    </row>
    <row r="11" spans="1:4" x14ac:dyDescent="0.2">
      <c r="A11" s="46"/>
      <c r="B11" s="49"/>
      <c r="C11" s="49"/>
      <c r="D11" s="49"/>
    </row>
    <row r="12" spans="1:4" x14ac:dyDescent="0.2">
      <c r="A12" s="47"/>
      <c r="B12" s="50"/>
      <c r="C12" s="50"/>
      <c r="D12" s="50"/>
    </row>
    <row r="13" spans="1:4" x14ac:dyDescent="0.2">
      <c r="A13" s="10">
        <v>1</v>
      </c>
      <c r="B13" s="12">
        <v>3</v>
      </c>
      <c r="C13" s="12">
        <v>4</v>
      </c>
      <c r="D13" s="8">
        <v>5</v>
      </c>
    </row>
    <row r="14" spans="1:4" x14ac:dyDescent="0.2">
      <c r="A14" s="51" t="s">
        <v>41</v>
      </c>
      <c r="B14" s="52"/>
      <c r="C14" s="52"/>
      <c r="D14" s="53"/>
    </row>
    <row r="15" spans="1:4" ht="48" x14ac:dyDescent="0.2">
      <c r="A15" s="10">
        <v>1</v>
      </c>
      <c r="B15" s="11" t="s">
        <v>11</v>
      </c>
      <c r="C15" s="8" t="s">
        <v>4</v>
      </c>
      <c r="D15" s="14">
        <v>0.32400000000000001</v>
      </c>
    </row>
    <row r="16" spans="1:4" ht="24" x14ac:dyDescent="0.2">
      <c r="A16" s="15">
        <v>2</v>
      </c>
      <c r="B16" s="32" t="s">
        <v>53</v>
      </c>
      <c r="C16" s="28" t="s">
        <v>24</v>
      </c>
      <c r="D16" s="13">
        <v>100</v>
      </c>
    </row>
    <row r="17" spans="1:4" x14ac:dyDescent="0.2">
      <c r="A17" s="15">
        <v>3</v>
      </c>
      <c r="B17" s="32" t="s">
        <v>57</v>
      </c>
      <c r="C17" s="54" t="s">
        <v>56</v>
      </c>
      <c r="D17" s="13">
        <v>6</v>
      </c>
    </row>
    <row r="18" spans="1:4" ht="36" x14ac:dyDescent="0.2">
      <c r="A18" s="15">
        <v>4</v>
      </c>
      <c r="B18" s="32" t="s">
        <v>21</v>
      </c>
      <c r="C18" s="28" t="s">
        <v>5</v>
      </c>
      <c r="D18" s="13">
        <f>(D15*1000)*1.75</f>
        <v>567</v>
      </c>
    </row>
    <row r="19" spans="1:4" ht="24" x14ac:dyDescent="0.2">
      <c r="A19" s="15">
        <v>6</v>
      </c>
      <c r="B19" s="32" t="s">
        <v>22</v>
      </c>
      <c r="C19" s="28" t="s">
        <v>5</v>
      </c>
      <c r="D19" s="28">
        <v>567</v>
      </c>
    </row>
    <row r="20" spans="1:4" ht="36" x14ac:dyDescent="0.2">
      <c r="A20" s="15">
        <v>7</v>
      </c>
      <c r="B20" s="32" t="s">
        <v>21</v>
      </c>
      <c r="C20" s="28" t="s">
        <v>5</v>
      </c>
      <c r="D20" s="13">
        <f>D19</f>
        <v>567</v>
      </c>
    </row>
    <row r="21" spans="1:4" ht="48" x14ac:dyDescent="0.2">
      <c r="A21" s="15">
        <v>8</v>
      </c>
      <c r="B21" s="32" t="s">
        <v>7</v>
      </c>
      <c r="C21" s="28" t="s">
        <v>4</v>
      </c>
      <c r="D21" s="55">
        <v>0.32400000000000001</v>
      </c>
    </row>
    <row r="22" spans="1:4" ht="24" x14ac:dyDescent="0.2">
      <c r="A22" s="15">
        <v>9</v>
      </c>
      <c r="B22" s="32" t="s">
        <v>8</v>
      </c>
      <c r="C22" s="28" t="s">
        <v>9</v>
      </c>
      <c r="D22" s="56">
        <f>D21*10</f>
        <v>3.24</v>
      </c>
    </row>
    <row r="23" spans="1:4" ht="15" x14ac:dyDescent="0.2">
      <c r="A23" s="34" t="s">
        <v>23</v>
      </c>
      <c r="B23" s="35"/>
      <c r="C23" s="35"/>
      <c r="D23" s="35"/>
    </row>
    <row r="24" spans="1:4" ht="24" x14ac:dyDescent="0.2">
      <c r="A24" s="15">
        <v>10</v>
      </c>
      <c r="B24" s="16" t="s">
        <v>55</v>
      </c>
      <c r="C24" s="17" t="s">
        <v>25</v>
      </c>
      <c r="D24" s="13">
        <v>104</v>
      </c>
    </row>
    <row r="25" spans="1:4" ht="36" x14ac:dyDescent="0.2">
      <c r="A25" s="36">
        <v>11</v>
      </c>
      <c r="B25" s="32" t="s">
        <v>26</v>
      </c>
      <c r="C25" s="28" t="s">
        <v>12</v>
      </c>
      <c r="D25" s="28">
        <v>1.04</v>
      </c>
    </row>
    <row r="26" spans="1:4" ht="24" x14ac:dyDescent="0.2">
      <c r="A26" s="57"/>
      <c r="B26" s="32" t="s">
        <v>46</v>
      </c>
      <c r="C26" s="28" t="s">
        <v>47</v>
      </c>
      <c r="D26" s="28">
        <v>104</v>
      </c>
    </row>
    <row r="27" spans="1:4" ht="24" x14ac:dyDescent="0.2">
      <c r="A27" s="15">
        <v>12</v>
      </c>
      <c r="B27" s="32" t="s">
        <v>27</v>
      </c>
      <c r="C27" s="28" t="s">
        <v>28</v>
      </c>
      <c r="D27" s="58">
        <v>75</v>
      </c>
    </row>
    <row r="28" spans="1:4" ht="36" x14ac:dyDescent="0.2">
      <c r="A28" s="15">
        <v>13</v>
      </c>
      <c r="B28" s="32" t="s">
        <v>29</v>
      </c>
      <c r="C28" s="28" t="s">
        <v>30</v>
      </c>
      <c r="D28" s="58">
        <v>2</v>
      </c>
    </row>
    <row r="29" spans="1:4" ht="24" x14ac:dyDescent="0.2">
      <c r="A29" s="15">
        <v>15</v>
      </c>
      <c r="B29" s="32" t="s">
        <v>58</v>
      </c>
      <c r="C29" s="28" t="s">
        <v>10</v>
      </c>
      <c r="D29" s="58">
        <f>9.2+100*0.13*1.8</f>
        <v>32.6</v>
      </c>
    </row>
    <row r="30" spans="1:4" ht="15" x14ac:dyDescent="0.2">
      <c r="A30" s="34" t="s">
        <v>13</v>
      </c>
      <c r="B30" s="35"/>
      <c r="C30" s="35"/>
      <c r="D30" s="35"/>
    </row>
    <row r="31" spans="1:4" ht="36" x14ac:dyDescent="0.2">
      <c r="A31" s="15">
        <v>16</v>
      </c>
      <c r="B31" s="32" t="s">
        <v>31</v>
      </c>
      <c r="C31" s="28" t="s">
        <v>14</v>
      </c>
      <c r="D31" s="33">
        <f>6.96</f>
        <v>6.96</v>
      </c>
    </row>
    <row r="32" spans="1:4" ht="36" x14ac:dyDescent="0.2">
      <c r="A32" s="15">
        <v>17</v>
      </c>
      <c r="B32" s="32" t="s">
        <v>15</v>
      </c>
      <c r="C32" s="28" t="s">
        <v>6</v>
      </c>
      <c r="D32" s="33">
        <f>4*0.044*174/0.2</f>
        <v>153.11999999999998</v>
      </c>
    </row>
    <row r="33" spans="1:4" ht="48" x14ac:dyDescent="0.2">
      <c r="A33" s="15">
        <v>18</v>
      </c>
      <c r="B33" s="32" t="s">
        <v>18</v>
      </c>
      <c r="C33" s="28" t="s">
        <v>16</v>
      </c>
      <c r="D33" s="28">
        <f>31.52*62/1000</f>
        <v>1.95424</v>
      </c>
    </row>
    <row r="34" spans="1:4" ht="48" x14ac:dyDescent="0.2">
      <c r="A34" s="15">
        <v>19</v>
      </c>
      <c r="B34" s="32" t="s">
        <v>19</v>
      </c>
      <c r="C34" s="28" t="s">
        <v>17</v>
      </c>
      <c r="D34" s="28">
        <f>D33</f>
        <v>1.95424</v>
      </c>
    </row>
    <row r="35" spans="1:4" ht="36" x14ac:dyDescent="0.2">
      <c r="A35" s="15">
        <v>20</v>
      </c>
      <c r="B35" s="32" t="s">
        <v>20</v>
      </c>
      <c r="C35" s="28" t="s">
        <v>10</v>
      </c>
      <c r="D35" s="27">
        <f>D33/5</f>
        <v>0.39084799999999997</v>
      </c>
    </row>
    <row r="36" spans="1:4" ht="15" x14ac:dyDescent="0.2">
      <c r="A36" s="34" t="s">
        <v>32</v>
      </c>
      <c r="B36" s="35"/>
      <c r="C36" s="35"/>
      <c r="D36" s="35"/>
    </row>
    <row r="37" spans="1:4" ht="15" x14ac:dyDescent="0.2">
      <c r="A37" s="34" t="s">
        <v>42</v>
      </c>
      <c r="B37" s="35"/>
      <c r="C37" s="35"/>
      <c r="D37" s="35"/>
    </row>
    <row r="38" spans="1:4" ht="24" x14ac:dyDescent="0.2">
      <c r="A38" s="36">
        <v>21</v>
      </c>
      <c r="B38" s="32" t="s">
        <v>50</v>
      </c>
      <c r="C38" s="28" t="s">
        <v>24</v>
      </c>
      <c r="D38" s="13">
        <v>100</v>
      </c>
    </row>
    <row r="39" spans="1:4" ht="36" x14ac:dyDescent="0.2">
      <c r="A39" s="37"/>
      <c r="B39" s="32" t="s">
        <v>51</v>
      </c>
      <c r="C39" s="28" t="s">
        <v>24</v>
      </c>
      <c r="D39" s="13">
        <v>100</v>
      </c>
    </row>
    <row r="40" spans="1:4" ht="36" x14ac:dyDescent="0.2">
      <c r="A40" s="37"/>
      <c r="B40" s="32" t="s">
        <v>52</v>
      </c>
      <c r="C40" s="28" t="s">
        <v>24</v>
      </c>
      <c r="D40" s="13">
        <v>100</v>
      </c>
    </row>
    <row r="41" spans="1:4" x14ac:dyDescent="0.2">
      <c r="A41" s="37"/>
      <c r="B41" s="32" t="s">
        <v>54</v>
      </c>
      <c r="C41" s="28" t="s">
        <v>10</v>
      </c>
      <c r="D41" s="17">
        <v>0.1</v>
      </c>
    </row>
    <row r="42" spans="1:4" x14ac:dyDescent="0.2">
      <c r="A42" s="36">
        <v>22</v>
      </c>
      <c r="B42" s="29" t="s">
        <v>43</v>
      </c>
      <c r="C42" s="30"/>
      <c r="D42" s="30"/>
    </row>
    <row r="43" spans="1:4" ht="24" x14ac:dyDescent="0.2">
      <c r="A43" s="37"/>
      <c r="B43" s="16" t="s">
        <v>44</v>
      </c>
      <c r="C43" s="31" t="s">
        <v>24</v>
      </c>
      <c r="D43" s="17">
        <v>150</v>
      </c>
    </row>
    <row r="44" spans="1:4" x14ac:dyDescent="0.2">
      <c r="A44" s="38"/>
      <c r="B44" s="16" t="s">
        <v>45</v>
      </c>
      <c r="C44" s="31" t="s">
        <v>24</v>
      </c>
      <c r="D44" s="17">
        <v>150</v>
      </c>
    </row>
    <row r="46" spans="1:4" x14ac:dyDescent="0.2">
      <c r="A46" s="26" t="s">
        <v>38</v>
      </c>
      <c r="C46" s="2" t="s">
        <v>39</v>
      </c>
    </row>
    <row r="47" spans="1:4" x14ac:dyDescent="0.2">
      <c r="A47" s="26"/>
    </row>
    <row r="48" spans="1:4" x14ac:dyDescent="0.2">
      <c r="A48" s="26" t="s">
        <v>40</v>
      </c>
      <c r="C48" s="2" t="s">
        <v>49</v>
      </c>
    </row>
  </sheetData>
  <mergeCells count="16">
    <mergeCell ref="A37:D37"/>
    <mergeCell ref="A38:A41"/>
    <mergeCell ref="A42:A44"/>
    <mergeCell ref="A2:B2"/>
    <mergeCell ref="A3:B3"/>
    <mergeCell ref="A6:D6"/>
    <mergeCell ref="A8:D8"/>
    <mergeCell ref="A36:D36"/>
    <mergeCell ref="A23:D23"/>
    <mergeCell ref="A30:D30"/>
    <mergeCell ref="A10:A12"/>
    <mergeCell ref="B10:B12"/>
    <mergeCell ref="C10:C12"/>
    <mergeCell ref="D10:D12"/>
    <mergeCell ref="A14:D14"/>
    <mergeCell ref="A25:A26"/>
  </mergeCells>
  <pageMargins left="0.7" right="0.7" top="0.75" bottom="0.75" header="0.3" footer="0.3"/>
  <pageSetup paperSize="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13 граф</vt:lpstr>
      <vt:lpstr>'ЛСР 13 граф'!Заголовки_для_печати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Мурылева Юлия Владиславовна</dc:creator>
  <cp:lastModifiedBy>Жуланов Петр Иванович</cp:lastModifiedBy>
  <cp:lastPrinted>2017-10-31T05:07:33Z</cp:lastPrinted>
  <dcterms:created xsi:type="dcterms:W3CDTF">2012-09-25T04:33:48Z</dcterms:created>
  <dcterms:modified xsi:type="dcterms:W3CDTF">2017-10-31T05:08:27Z</dcterms:modified>
</cp:coreProperties>
</file>